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05_Vorlagen\01_Projektplanung_Einreichung\"/>
    </mc:Choice>
  </mc:AlternateContent>
  <xr:revisionPtr revIDLastSave="0" documentId="8_{A0024C63-2CEB-4566-931A-3D6227658D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ispiel_Kalkulation_2024" sheetId="3" r:id="rId1"/>
    <sheet name="Vorlage" sheetId="2" r:id="rId2"/>
  </sheets>
  <definedNames>
    <definedName name="_xlnm.Print_Area" localSheetId="0">Beispiel_Kalkulation_2024!$A$1:$I$29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B9" i="2"/>
  <c r="E8" i="2"/>
  <c r="D8" i="2"/>
  <c r="D25" i="3"/>
  <c r="D26" i="3" s="1"/>
  <c r="F8" i="2" l="1"/>
  <c r="G8" i="2" s="1"/>
  <c r="D27" i="3"/>
  <c r="A17" i="3" l="1"/>
  <c r="A16" i="3"/>
  <c r="A18" i="3" s="1"/>
  <c r="B7" i="3" l="1"/>
  <c r="B6" i="3"/>
  <c r="B5" i="3"/>
  <c r="B27" i="3"/>
  <c r="E27" i="3" s="1"/>
  <c r="F27" i="3" s="1"/>
  <c r="G27" i="3" s="1"/>
  <c r="B26" i="3"/>
  <c r="E26" i="3" s="1"/>
  <c r="F26" i="3" s="1"/>
  <c r="G26" i="3" s="1"/>
  <c r="B25" i="3"/>
  <c r="E25" i="3" s="1"/>
  <c r="F25" i="3" s="1"/>
  <c r="G25" i="3" s="1"/>
  <c r="B24" i="3"/>
  <c r="D5" i="3"/>
  <c r="E4" i="3"/>
  <c r="F4" i="3" l="1"/>
  <c r="G4" i="3" s="1"/>
  <c r="G28" i="3"/>
  <c r="E24" i="3"/>
  <c r="F24" i="3" s="1"/>
  <c r="G24" i="3" s="1"/>
  <c r="B28" i="3"/>
  <c r="E5" i="3"/>
  <c r="F5" i="3" s="1"/>
  <c r="G5" i="3" s="1"/>
  <c r="B8" i="3"/>
  <c r="D6" i="3"/>
  <c r="E6" i="3" l="1"/>
  <c r="F6" i="3" s="1"/>
  <c r="G6" i="3" s="1"/>
  <c r="G8" i="3" s="1"/>
  <c r="D7" i="3"/>
  <c r="E7" i="3" s="1"/>
  <c r="F7" i="3" s="1"/>
  <c r="G7" i="3" s="1"/>
  <c r="D6" i="2" l="1"/>
  <c r="E6" i="2" l="1"/>
  <c r="F6" i="2" s="1"/>
  <c r="D7" i="2"/>
  <c r="E7" i="2" s="1"/>
  <c r="F7" i="2" s="1"/>
  <c r="E5" i="2"/>
  <c r="F5" i="2" s="1"/>
  <c r="G5" i="2" l="1"/>
  <c r="G7" i="2"/>
  <c r="G6" i="2"/>
</calcChain>
</file>

<file path=xl/sharedStrings.xml><?xml version="1.0" encoding="utf-8"?>
<sst xmlns="http://schemas.openxmlformats.org/spreadsheetml/2006/main" count="54" uniqueCount="25">
  <si>
    <t>Stundenanzahl</t>
  </si>
  <si>
    <t>Indexanpassung</t>
  </si>
  <si>
    <t>Stundensatz</t>
  </si>
  <si>
    <t>Jahr</t>
  </si>
  <si>
    <t>Summe</t>
  </si>
  <si>
    <t>Ausgangsjahr</t>
  </si>
  <si>
    <t>Projektzeitraum</t>
  </si>
  <si>
    <t>kalkulierte förderfähige 
Personalkosten</t>
  </si>
  <si>
    <t>kalkulierte förderfähige 
Kosten</t>
  </si>
  <si>
    <t>inkl. Indexierung</t>
  </si>
  <si>
    <t xml:space="preserve">kalkulierte förderfähige
Lohnnebenkosten </t>
  </si>
  <si>
    <t>Anzahl Monate</t>
  </si>
  <si>
    <t xml:space="preserve">Projektzeitraum </t>
  </si>
  <si>
    <t>Stundenanzahl pro Jahr</t>
  </si>
  <si>
    <t>Wochenstunden</t>
  </si>
  <si>
    <t>Kalkulation mit Lohnebenkosten</t>
  </si>
  <si>
    <t>aktuelle Obergrenze 58,85 EUR</t>
  </si>
  <si>
    <t>Gesamtstunden</t>
  </si>
  <si>
    <t xml:space="preserve">kalkulierte förderfähige
Lohn- nebenkosten </t>
  </si>
  <si>
    <t>Projektlaufzeit</t>
  </si>
  <si>
    <r>
      <t xml:space="preserve">Beispiel mit Lohnnebenkosten - </t>
    </r>
    <r>
      <rPr>
        <b/>
        <sz val="12"/>
        <color rgb="FFFF0000"/>
        <rFont val="Calibri Light"/>
        <family val="2"/>
        <scheme val="major"/>
      </rPr>
      <t xml:space="preserve">Mitarbeiter A </t>
    </r>
    <r>
      <rPr>
        <b/>
        <sz val="12"/>
        <color theme="1"/>
        <rFont val="Calibri Light"/>
        <family val="2"/>
        <scheme val="major"/>
      </rPr>
      <t xml:space="preserve">(Beispiel mit </t>
    </r>
    <r>
      <rPr>
        <b/>
        <sz val="12"/>
        <color rgb="FFFF0000"/>
        <rFont val="Calibri Light"/>
        <family val="2"/>
        <scheme val="major"/>
      </rPr>
      <t>5 Stunden</t>
    </r>
    <r>
      <rPr>
        <b/>
        <sz val="12"/>
        <color theme="1"/>
        <rFont val="Calibri Light"/>
        <family val="2"/>
        <scheme val="major"/>
      </rPr>
      <t xml:space="preserve"> / Woche)</t>
    </r>
  </si>
  <si>
    <r>
      <t>Beispiel mit Lohnnebenkosten -</t>
    </r>
    <r>
      <rPr>
        <b/>
        <sz val="12"/>
        <color rgb="FFFF0000"/>
        <rFont val="Calibri Light"/>
        <family val="2"/>
        <scheme val="major"/>
      </rPr>
      <t xml:space="preserve"> Mitarbeiter B</t>
    </r>
    <r>
      <rPr>
        <b/>
        <sz val="12"/>
        <color theme="1"/>
        <rFont val="Calibri Light"/>
        <family val="2"/>
        <scheme val="major"/>
      </rPr>
      <t xml:space="preserve"> (Beispiel mit</t>
    </r>
    <r>
      <rPr>
        <b/>
        <sz val="12"/>
        <color rgb="FFFF0000"/>
        <rFont val="Calibri Light"/>
        <family val="2"/>
        <scheme val="major"/>
      </rPr>
      <t xml:space="preserve"> 20 Stunden </t>
    </r>
    <r>
      <rPr>
        <b/>
        <sz val="12"/>
        <color theme="1"/>
        <rFont val="Calibri Light"/>
        <family val="2"/>
        <scheme val="major"/>
      </rPr>
      <t>/ Woche)</t>
    </r>
  </si>
  <si>
    <t xml:space="preserve">Berechnungsbasis Stundenanzahl pro Jahr </t>
  </si>
  <si>
    <t>aktuelle Obergrenze  58,85 EUR (2024)</t>
  </si>
  <si>
    <t>Indexanpassung: 58,85 (2024) * 1,05 = 61,80 (2025) *
1,05 = 64,88 (2026)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</si>
</sst>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"/>
    <numFmt numFmtId="165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FF000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164" fontId="0" fillId="0" borderId="1" xfId="0" applyNumberFormat="1" applyBorder="1"/>
    <xf numFmtId="43" fontId="0" fillId="0" borderId="1" xfId="1" applyFont="1" applyBorder="1"/>
    <xf numFmtId="43" fontId="0" fillId="0" borderId="1" xfId="0" applyNumberFormat="1" applyBorder="1"/>
    <xf numFmtId="0" fontId="0" fillId="0" borderId="2" xfId="0" applyBorder="1"/>
    <xf numFmtId="0" fontId="0" fillId="2" borderId="3" xfId="0" applyFill="1" applyBorder="1"/>
    <xf numFmtId="164" fontId="0" fillId="2" borderId="3" xfId="0" applyNumberFormat="1" applyFill="1" applyBorder="1"/>
    <xf numFmtId="43" fontId="0" fillId="2" borderId="3" xfId="1" applyFont="1" applyFill="1" applyBorder="1"/>
    <xf numFmtId="43" fontId="0" fillId="2" borderId="3" xfId="0" applyNumberFormat="1" applyFill="1" applyBorder="1"/>
    <xf numFmtId="0" fontId="0" fillId="0" borderId="4" xfId="0" applyBorder="1"/>
    <xf numFmtId="0" fontId="2" fillId="0" borderId="5" xfId="0" applyFont="1" applyBorder="1" applyAlignment="1">
      <alignment horizontal="right"/>
    </xf>
    <xf numFmtId="43" fontId="2" fillId="0" borderId="5" xfId="0" applyNumberFormat="1" applyFont="1" applyBorder="1"/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3" fontId="0" fillId="5" borderId="3" xfId="0" applyNumberFormat="1" applyFill="1" applyBorder="1"/>
    <xf numFmtId="43" fontId="0" fillId="5" borderId="8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3" fillId="0" borderId="1" xfId="0" applyFont="1" applyBorder="1"/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7" borderId="17" xfId="0" applyFont="1" applyFill="1" applyBorder="1"/>
    <xf numFmtId="0" fontId="6" fillId="7" borderId="18" xfId="0" applyFont="1" applyFill="1" applyBorder="1"/>
    <xf numFmtId="0" fontId="3" fillId="7" borderId="18" xfId="0" applyFont="1" applyFill="1" applyBorder="1"/>
    <xf numFmtId="2" fontId="6" fillId="7" borderId="18" xfId="0" applyNumberFormat="1" applyFont="1" applyFill="1" applyBorder="1"/>
    <xf numFmtId="0" fontId="3" fillId="0" borderId="2" xfId="0" applyFont="1" applyBorder="1"/>
    <xf numFmtId="0" fontId="3" fillId="0" borderId="15" xfId="0" applyFont="1" applyBorder="1"/>
    <xf numFmtId="0" fontId="6" fillId="0" borderId="1" xfId="0" applyFont="1" applyBorder="1"/>
    <xf numFmtId="0" fontId="3" fillId="0" borderId="16" xfId="0" applyFont="1" applyBorder="1"/>
    <xf numFmtId="2" fontId="6" fillId="0" borderId="16" xfId="0" applyNumberFormat="1" applyFont="1" applyBorder="1"/>
    <xf numFmtId="0" fontId="3" fillId="0" borderId="4" xfId="0" applyFont="1" applyBorder="1"/>
    <xf numFmtId="2" fontId="6" fillId="0" borderId="1" xfId="0" applyNumberFormat="1" applyFont="1" applyBorder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43" fontId="4" fillId="0" borderId="0" xfId="0" applyNumberFormat="1" applyFont="1"/>
    <xf numFmtId="0" fontId="4" fillId="0" borderId="1" xfId="0" applyFont="1" applyBorder="1"/>
    <xf numFmtId="0" fontId="3" fillId="0" borderId="0" xfId="0" applyFont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5" xfId="0" applyFont="1" applyBorder="1"/>
    <xf numFmtId="0" fontId="3" fillId="0" borderId="5" xfId="0" applyFont="1" applyBorder="1"/>
    <xf numFmtId="0" fontId="6" fillId="0" borderId="16" xfId="0" applyFont="1" applyBorder="1"/>
    <xf numFmtId="165" fontId="3" fillId="7" borderId="18" xfId="1" applyNumberFormat="1" applyFont="1" applyFill="1" applyBorder="1"/>
    <xf numFmtId="165" fontId="3" fillId="7" borderId="18" xfId="0" applyNumberFormat="1" applyFont="1" applyFill="1" applyBorder="1"/>
    <xf numFmtId="165" fontId="3" fillId="7" borderId="19" xfId="0" applyNumberFormat="1" applyFont="1" applyFill="1" applyBorder="1"/>
    <xf numFmtId="165" fontId="3" fillId="0" borderId="16" xfId="1" applyNumberFormat="1" applyFont="1" applyBorder="1"/>
    <xf numFmtId="165" fontId="3" fillId="0" borderId="16" xfId="0" applyNumberFormat="1" applyFont="1" applyBorder="1"/>
    <xf numFmtId="165" fontId="3" fillId="0" borderId="23" xfId="0" applyNumberFormat="1" applyFon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165" fontId="3" fillId="0" borderId="20" xfId="0" applyNumberFormat="1" applyFont="1" applyBorder="1"/>
    <xf numFmtId="165" fontId="4" fillId="0" borderId="22" xfId="0" applyNumberFormat="1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7" fillId="0" borderId="0" xfId="0" applyFont="1"/>
    <xf numFmtId="0" fontId="4" fillId="0" borderId="16" xfId="0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43" fontId="0" fillId="2" borderId="1" xfId="0" applyNumberFormat="1" applyFill="1" applyBorder="1"/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2FEC-8980-4AE3-932C-EEECD427675D}">
  <sheetPr>
    <pageSetUpPr fitToPage="1"/>
  </sheetPr>
  <dimension ref="A1:J28"/>
  <sheetViews>
    <sheetView tabSelected="1" zoomScaleNormal="100" workbookViewId="0">
      <selection activeCell="G8" sqref="G8"/>
    </sheetView>
  </sheetViews>
  <sheetFormatPr baseColWidth="10" defaultColWidth="11.42578125" defaultRowHeight="15" x14ac:dyDescent="0.25"/>
  <cols>
    <col min="1" max="1" width="19.5703125" style="25" customWidth="1"/>
    <col min="2" max="2" width="18.5703125" style="25" customWidth="1"/>
    <col min="3" max="4" width="16.85546875" style="25" customWidth="1"/>
    <col min="5" max="6" width="16.7109375" style="25" customWidth="1"/>
    <col min="7" max="7" width="17.5703125" style="25" bestFit="1" customWidth="1"/>
    <col min="8" max="8" width="18.5703125" style="25" customWidth="1"/>
    <col min="9" max="9" width="9.28515625" style="25" customWidth="1"/>
    <col min="10" max="10" width="15.5703125" style="25" customWidth="1"/>
    <col min="11" max="11" width="19.5703125" style="25" customWidth="1"/>
    <col min="12" max="12" width="15.7109375" style="25" customWidth="1"/>
    <col min="13" max="16384" width="11.42578125" style="25"/>
  </cols>
  <sheetData>
    <row r="1" spans="1:10" ht="16.5" thickBot="1" x14ac:dyDescent="0.3">
      <c r="A1" s="70" t="s">
        <v>20</v>
      </c>
      <c r="B1" s="71"/>
      <c r="C1" s="71"/>
      <c r="D1" s="71"/>
      <c r="E1" s="71"/>
      <c r="F1" s="71"/>
      <c r="G1" s="71"/>
      <c r="H1" s="71"/>
      <c r="I1" s="72"/>
    </row>
    <row r="2" spans="1:10" ht="60" x14ac:dyDescent="0.25">
      <c r="A2" s="64" t="s">
        <v>3</v>
      </c>
      <c r="B2" s="64" t="s">
        <v>0</v>
      </c>
      <c r="C2" s="64" t="s">
        <v>1</v>
      </c>
      <c r="D2" s="64" t="s">
        <v>2</v>
      </c>
      <c r="E2" s="65" t="s">
        <v>7</v>
      </c>
      <c r="F2" s="65" t="s">
        <v>18</v>
      </c>
      <c r="G2" s="65" t="s">
        <v>8</v>
      </c>
      <c r="H2" s="65" t="s">
        <v>19</v>
      </c>
      <c r="I2" s="65" t="s">
        <v>11</v>
      </c>
      <c r="J2" s="27"/>
    </row>
    <row r="3" spans="1:10" ht="15.75" thickBot="1" x14ac:dyDescent="0.3">
      <c r="A3" s="28"/>
      <c r="B3" s="28"/>
      <c r="C3" s="28"/>
      <c r="D3" s="28"/>
      <c r="E3" s="67" t="s">
        <v>9</v>
      </c>
      <c r="F3" s="68"/>
      <c r="G3" s="69"/>
      <c r="H3" s="26"/>
      <c r="I3" s="43"/>
    </row>
    <row r="4" spans="1:10" ht="15.75" thickBot="1" x14ac:dyDescent="0.3">
      <c r="A4" s="29">
        <v>2024</v>
      </c>
      <c r="B4" s="30">
        <v>120</v>
      </c>
      <c r="C4" s="31"/>
      <c r="D4" s="32">
        <v>58.85</v>
      </c>
      <c r="E4" s="50">
        <f>B4*D4</f>
        <v>7062</v>
      </c>
      <c r="F4" s="51">
        <f>(E4*1.295676)-E4</f>
        <v>2088.0639119999996</v>
      </c>
      <c r="G4" s="52">
        <f>E4+F4</f>
        <v>9150.0639119999996</v>
      </c>
      <c r="H4" s="33" t="s">
        <v>5</v>
      </c>
      <c r="I4" s="26">
        <v>6</v>
      </c>
    </row>
    <row r="5" spans="1:10" x14ac:dyDescent="0.25">
      <c r="A5" s="34">
        <v>2025</v>
      </c>
      <c r="B5" s="49">
        <f>A18/12*I5</f>
        <v>215</v>
      </c>
      <c r="C5" s="36">
        <v>1.05</v>
      </c>
      <c r="D5" s="37">
        <f>D4*C5</f>
        <v>61.792500000000004</v>
      </c>
      <c r="E5" s="53">
        <f t="shared" ref="E5:E6" si="0">B5*D5</f>
        <v>13285.387500000001</v>
      </c>
      <c r="F5" s="54">
        <f t="shared" ref="F5:F6" si="1">(E5*1.295676)-E5</f>
        <v>3928.1702344500009</v>
      </c>
      <c r="G5" s="55">
        <f t="shared" ref="G5:G6" si="2">E5+F5</f>
        <v>17213.557734450002</v>
      </c>
      <c r="H5" s="33" t="s">
        <v>12</v>
      </c>
      <c r="I5" s="26">
        <v>12</v>
      </c>
    </row>
    <row r="6" spans="1:10" x14ac:dyDescent="0.25">
      <c r="A6" s="38">
        <v>2026</v>
      </c>
      <c r="B6" s="35">
        <f>A18/12*I6</f>
        <v>215</v>
      </c>
      <c r="C6" s="26">
        <v>1.05</v>
      </c>
      <c r="D6" s="39">
        <f>D5*C6</f>
        <v>64.882125000000002</v>
      </c>
      <c r="E6" s="56">
        <f t="shared" si="0"/>
        <v>13949.656875000001</v>
      </c>
      <c r="F6" s="57">
        <f t="shared" si="1"/>
        <v>4124.5787461725013</v>
      </c>
      <c r="G6" s="58">
        <f t="shared" si="2"/>
        <v>18074.235621172502</v>
      </c>
      <c r="H6" s="33" t="s">
        <v>6</v>
      </c>
      <c r="I6" s="26">
        <v>12</v>
      </c>
    </row>
    <row r="7" spans="1:10" x14ac:dyDescent="0.25">
      <c r="A7" s="38">
        <v>2027</v>
      </c>
      <c r="B7" s="35">
        <f>A18/12*I7</f>
        <v>161.25</v>
      </c>
      <c r="C7" s="26">
        <v>1.05</v>
      </c>
      <c r="D7" s="39">
        <f>D6*C7</f>
        <v>68.126231250000004</v>
      </c>
      <c r="E7" s="56">
        <f t="shared" ref="E7" si="3">B7*D7</f>
        <v>10985.354789062501</v>
      </c>
      <c r="F7" s="57">
        <f t="shared" ref="F7" si="4">(E7*1.295676)-E7</f>
        <v>3248.105762610845</v>
      </c>
      <c r="G7" s="58">
        <f t="shared" ref="G7" si="5">E7+F7</f>
        <v>14233.460551673346</v>
      </c>
      <c r="H7" s="33" t="s">
        <v>6</v>
      </c>
      <c r="I7" s="26">
        <v>9</v>
      </c>
    </row>
    <row r="8" spans="1:10" ht="15.75" thickBot="1" x14ac:dyDescent="0.3">
      <c r="A8" s="46" t="s">
        <v>17</v>
      </c>
      <c r="B8" s="47">
        <f>SUM(B4:B6)</f>
        <v>550</v>
      </c>
      <c r="C8" s="48"/>
      <c r="D8" s="48"/>
      <c r="E8" s="48"/>
      <c r="F8" s="40" t="s">
        <v>4</v>
      </c>
      <c r="G8" s="59">
        <f>SUM(G4:G6)</f>
        <v>44437.857267622501</v>
      </c>
    </row>
    <row r="9" spans="1:10" ht="15.75" thickBot="1" x14ac:dyDescent="0.3">
      <c r="F9" s="41"/>
      <c r="G9" s="42"/>
    </row>
    <row r="10" spans="1:10" ht="15.75" thickBot="1" x14ac:dyDescent="0.3">
      <c r="A10" s="60" t="s">
        <v>16</v>
      </c>
      <c r="B10" s="61"/>
      <c r="C10" s="62">
        <v>2024</v>
      </c>
    </row>
    <row r="13" spans="1:10" ht="15.75" x14ac:dyDescent="0.25">
      <c r="A13" s="63" t="s">
        <v>22</v>
      </c>
    </row>
    <row r="14" spans="1:10" s="44" customFormat="1" ht="30" x14ac:dyDescent="0.25">
      <c r="A14" s="45" t="s">
        <v>13</v>
      </c>
      <c r="B14" s="45" t="s">
        <v>14</v>
      </c>
    </row>
    <row r="15" spans="1:10" x14ac:dyDescent="0.25">
      <c r="A15" s="26">
        <v>1720</v>
      </c>
      <c r="B15" s="26">
        <v>40</v>
      </c>
    </row>
    <row r="16" spans="1:10" x14ac:dyDescent="0.25">
      <c r="A16" s="26">
        <f>A15*B16/B15</f>
        <v>1655.5</v>
      </c>
      <c r="B16" s="26">
        <v>38.5</v>
      </c>
    </row>
    <row r="17" spans="1:9" x14ac:dyDescent="0.25">
      <c r="A17" s="26">
        <f>A15*B17/B15</f>
        <v>860</v>
      </c>
      <c r="B17" s="26">
        <v>20</v>
      </c>
    </row>
    <row r="18" spans="1:9" x14ac:dyDescent="0.25">
      <c r="A18" s="26">
        <f>A16*B18/B16</f>
        <v>215</v>
      </c>
      <c r="B18" s="26">
        <v>5</v>
      </c>
    </row>
    <row r="20" spans="1:9" ht="15.75" thickBot="1" x14ac:dyDescent="0.3"/>
    <row r="21" spans="1:9" ht="16.5" thickBot="1" x14ac:dyDescent="0.3">
      <c r="A21" s="70" t="s">
        <v>21</v>
      </c>
      <c r="B21" s="71"/>
      <c r="C21" s="71"/>
      <c r="D21" s="71"/>
      <c r="E21" s="71"/>
      <c r="F21" s="71"/>
      <c r="G21" s="71"/>
      <c r="H21" s="71"/>
      <c r="I21" s="72"/>
    </row>
    <row r="22" spans="1:9" ht="60" x14ac:dyDescent="0.25">
      <c r="A22" s="64" t="s">
        <v>3</v>
      </c>
      <c r="B22" s="64" t="s">
        <v>0</v>
      </c>
      <c r="C22" s="64" t="s">
        <v>1</v>
      </c>
      <c r="D22" s="64" t="s">
        <v>2</v>
      </c>
      <c r="E22" s="65" t="s">
        <v>7</v>
      </c>
      <c r="F22" s="65" t="s">
        <v>18</v>
      </c>
      <c r="G22" s="65" t="s">
        <v>8</v>
      </c>
      <c r="H22" s="65" t="s">
        <v>19</v>
      </c>
      <c r="I22" s="65" t="s">
        <v>11</v>
      </c>
    </row>
    <row r="23" spans="1:9" ht="15.75" thickBot="1" x14ac:dyDescent="0.3">
      <c r="A23" s="28"/>
      <c r="B23" s="28"/>
      <c r="C23" s="28"/>
      <c r="D23" s="28"/>
      <c r="E23" s="67" t="s">
        <v>9</v>
      </c>
      <c r="F23" s="68"/>
      <c r="G23" s="69"/>
      <c r="H23" s="26"/>
      <c r="I23" s="43"/>
    </row>
    <row r="24" spans="1:9" ht="15.75" thickBot="1" x14ac:dyDescent="0.3">
      <c r="A24" s="29">
        <v>2024</v>
      </c>
      <c r="B24" s="30">
        <f>A17/12*I24</f>
        <v>430</v>
      </c>
      <c r="C24" s="31"/>
      <c r="D24" s="32">
        <v>58.85</v>
      </c>
      <c r="E24" s="50">
        <f>B24*D24</f>
        <v>25305.5</v>
      </c>
      <c r="F24" s="51">
        <f>(E24*1.295676)-E24</f>
        <v>7482.2290179999982</v>
      </c>
      <c r="G24" s="52">
        <f t="shared" ref="G24:G27" si="6">E24+F24</f>
        <v>32787.729017999998</v>
      </c>
      <c r="H24" s="33" t="s">
        <v>5</v>
      </c>
      <c r="I24" s="26">
        <v>6</v>
      </c>
    </row>
    <row r="25" spans="1:9" x14ac:dyDescent="0.25">
      <c r="A25" s="34">
        <v>2025</v>
      </c>
      <c r="B25" s="49">
        <f>A17/12*I25</f>
        <v>860</v>
      </c>
      <c r="C25" s="36">
        <v>1.05</v>
      </c>
      <c r="D25" s="37">
        <f>D24*C25</f>
        <v>61.792500000000004</v>
      </c>
      <c r="E25" s="53">
        <f t="shared" ref="E25:E27" si="7">B25*D25</f>
        <v>53141.55</v>
      </c>
      <c r="F25" s="54">
        <f t="shared" ref="F25:F27" si="8">(E25*1.295676)-E25</f>
        <v>15712.680937800003</v>
      </c>
      <c r="G25" s="55">
        <f t="shared" si="6"/>
        <v>68854.230937800006</v>
      </c>
      <c r="H25" s="33" t="s">
        <v>12</v>
      </c>
      <c r="I25" s="26">
        <v>12</v>
      </c>
    </row>
    <row r="26" spans="1:9" x14ac:dyDescent="0.25">
      <c r="A26" s="38">
        <v>2026</v>
      </c>
      <c r="B26" s="35">
        <f>A17/12*I26</f>
        <v>860</v>
      </c>
      <c r="C26" s="26">
        <v>1.05</v>
      </c>
      <c r="D26" s="39">
        <f>D25*C26</f>
        <v>64.882125000000002</v>
      </c>
      <c r="E26" s="56">
        <f t="shared" si="7"/>
        <v>55798.627500000002</v>
      </c>
      <c r="F26" s="57">
        <f t="shared" si="8"/>
        <v>16498.314984690005</v>
      </c>
      <c r="G26" s="58">
        <f t="shared" si="6"/>
        <v>72296.942484690007</v>
      </c>
      <c r="H26" s="33" t="s">
        <v>6</v>
      </c>
      <c r="I26" s="26">
        <v>12</v>
      </c>
    </row>
    <row r="27" spans="1:9" x14ac:dyDescent="0.25">
      <c r="A27" s="38">
        <v>2027</v>
      </c>
      <c r="B27" s="35">
        <f>A17/12*I27</f>
        <v>645</v>
      </c>
      <c r="C27" s="26">
        <v>1.05</v>
      </c>
      <c r="D27" s="39">
        <f>D26*C27</f>
        <v>68.126231250000004</v>
      </c>
      <c r="E27" s="56">
        <f t="shared" si="7"/>
        <v>43941.419156250005</v>
      </c>
      <c r="F27" s="57">
        <f t="shared" si="8"/>
        <v>12992.42305044338</v>
      </c>
      <c r="G27" s="58">
        <f t="shared" si="6"/>
        <v>56933.842206693385</v>
      </c>
      <c r="H27" s="33" t="s">
        <v>6</v>
      </c>
      <c r="I27" s="26">
        <v>9</v>
      </c>
    </row>
    <row r="28" spans="1:9" ht="15.75" thickBot="1" x14ac:dyDescent="0.3">
      <c r="A28" s="46" t="s">
        <v>17</v>
      </c>
      <c r="B28" s="47">
        <f>SUM(B24:B26)</f>
        <v>2150</v>
      </c>
      <c r="C28" s="48"/>
      <c r="D28" s="48"/>
      <c r="E28" s="48"/>
      <c r="F28" s="40" t="s">
        <v>4</v>
      </c>
      <c r="G28" s="59">
        <f>SUM(G24:G26)</f>
        <v>173938.90244049003</v>
      </c>
    </row>
  </sheetData>
  <mergeCells count="4">
    <mergeCell ref="E3:G3"/>
    <mergeCell ref="E23:G23"/>
    <mergeCell ref="A1:I1"/>
    <mergeCell ref="A21:I21"/>
  </mergeCells>
  <pageMargins left="0.7" right="0.7" top="0.78740157499999996" bottom="0.78740157499999996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9091B-D656-4D99-ABF6-D171C6D3A2B0}">
  <dimension ref="A2:H12"/>
  <sheetViews>
    <sheetView workbookViewId="0">
      <selection activeCell="H15" sqref="H15"/>
    </sheetView>
  </sheetViews>
  <sheetFormatPr baseColWidth="10" defaultRowHeight="15" x14ac:dyDescent="0.25"/>
  <cols>
    <col min="2" max="2" width="15" customWidth="1"/>
    <col min="3" max="3" width="14" customWidth="1"/>
    <col min="4" max="4" width="14.28515625" customWidth="1"/>
    <col min="5" max="5" width="12.140625" customWidth="1"/>
    <col min="6" max="6" width="12.42578125" customWidth="1"/>
    <col min="7" max="7" width="11.7109375" customWidth="1"/>
    <col min="8" max="8" width="16.28515625" customWidth="1"/>
  </cols>
  <sheetData>
    <row r="2" spans="1:8" x14ac:dyDescent="0.25">
      <c r="A2" s="14" t="s">
        <v>15</v>
      </c>
      <c r="B2" s="15"/>
      <c r="C2" s="15"/>
      <c r="D2" s="15"/>
      <c r="E2" s="15"/>
      <c r="F2" s="15"/>
      <c r="G2" s="15"/>
      <c r="H2" s="16"/>
    </row>
    <row r="3" spans="1:8" ht="75" x14ac:dyDescent="0.25">
      <c r="A3" s="17" t="s">
        <v>3</v>
      </c>
      <c r="B3" s="17" t="s">
        <v>0</v>
      </c>
      <c r="C3" s="17" t="s">
        <v>1</v>
      </c>
      <c r="D3" s="17" t="s">
        <v>2</v>
      </c>
      <c r="E3" s="19" t="s">
        <v>7</v>
      </c>
      <c r="F3" s="19" t="s">
        <v>10</v>
      </c>
      <c r="G3" s="19" t="s">
        <v>8</v>
      </c>
      <c r="H3" s="1"/>
    </row>
    <row r="4" spans="1:8" x14ac:dyDescent="0.25">
      <c r="A4" s="18"/>
      <c r="B4" s="18"/>
      <c r="C4" s="18"/>
      <c r="D4" s="18"/>
      <c r="E4" s="73" t="s">
        <v>9</v>
      </c>
      <c r="F4" s="74"/>
      <c r="G4" s="75"/>
      <c r="H4" s="1"/>
    </row>
    <row r="5" spans="1:8" ht="15.75" thickBot="1" x14ac:dyDescent="0.3">
      <c r="A5" s="6">
        <v>2024</v>
      </c>
      <c r="B5" s="6">
        <v>0</v>
      </c>
      <c r="C5" s="6"/>
      <c r="D5" s="7">
        <v>0</v>
      </c>
      <c r="E5" s="8">
        <f>B5*D5</f>
        <v>0</v>
      </c>
      <c r="F5" s="66">
        <f t="shared" ref="F5:F7" si="0">(E5*1.295676)-E5</f>
        <v>0</v>
      </c>
      <c r="G5" s="9">
        <f t="shared" ref="G5:G7" si="1">E5+F5</f>
        <v>0</v>
      </c>
      <c r="H5" s="13" t="s">
        <v>5</v>
      </c>
    </row>
    <row r="6" spans="1:8" x14ac:dyDescent="0.25">
      <c r="A6" s="10">
        <v>2025</v>
      </c>
      <c r="B6" s="1">
        <v>0</v>
      </c>
      <c r="C6" s="1">
        <v>1.05</v>
      </c>
      <c r="D6" s="2">
        <f>D5*C6</f>
        <v>0</v>
      </c>
      <c r="E6" s="3">
        <f t="shared" ref="E6:E7" si="2">B6*D6</f>
        <v>0</v>
      </c>
      <c r="F6" s="21">
        <f t="shared" si="0"/>
        <v>0</v>
      </c>
      <c r="G6" s="4">
        <f t="shared" si="1"/>
        <v>0</v>
      </c>
      <c r="H6" s="5" t="s">
        <v>6</v>
      </c>
    </row>
    <row r="7" spans="1:8" x14ac:dyDescent="0.25">
      <c r="A7" s="10">
        <v>2026</v>
      </c>
      <c r="B7" s="1">
        <v>0</v>
      </c>
      <c r="C7" s="1">
        <v>1.05</v>
      </c>
      <c r="D7" s="2">
        <f>D6*C7</f>
        <v>0</v>
      </c>
      <c r="E7" s="3">
        <f t="shared" si="2"/>
        <v>0</v>
      </c>
      <c r="F7" s="20">
        <f t="shared" si="0"/>
        <v>0</v>
      </c>
      <c r="G7" s="4">
        <f t="shared" si="1"/>
        <v>0</v>
      </c>
      <c r="H7" s="5" t="s">
        <v>6</v>
      </c>
    </row>
    <row r="8" spans="1:8" x14ac:dyDescent="0.25">
      <c r="A8" s="10">
        <v>2027</v>
      </c>
      <c r="B8" s="1">
        <v>0</v>
      </c>
      <c r="C8" s="1">
        <v>1.05</v>
      </c>
      <c r="D8" s="2">
        <f>D7*C8</f>
        <v>0</v>
      </c>
      <c r="E8" s="3">
        <f t="shared" ref="E8" si="3">B8*D8</f>
        <v>0</v>
      </c>
      <c r="F8" s="20">
        <f t="shared" ref="F8" si="4">(E8*1.295676)-E8</f>
        <v>0</v>
      </c>
      <c r="G8" s="4">
        <f t="shared" ref="G8" si="5">E8+F8</f>
        <v>0</v>
      </c>
      <c r="H8" s="5" t="s">
        <v>6</v>
      </c>
    </row>
    <row r="9" spans="1:8" ht="15.75" thickBot="1" x14ac:dyDescent="0.3">
      <c r="A9" s="22"/>
      <c r="B9" s="23">
        <f>SUM(B5:B8)</f>
        <v>0</v>
      </c>
      <c r="C9" s="23"/>
      <c r="D9" s="23"/>
      <c r="E9" s="23"/>
      <c r="F9" s="11" t="s">
        <v>4</v>
      </c>
      <c r="G9" s="12">
        <f>SUM(G5:G8)</f>
        <v>0</v>
      </c>
      <c r="H9" s="24"/>
    </row>
    <row r="11" spans="1:8" x14ac:dyDescent="0.25">
      <c r="A11" t="s">
        <v>23</v>
      </c>
    </row>
    <row r="12" spans="1:8" x14ac:dyDescent="0.25">
      <c r="A12" t="s">
        <v>24</v>
      </c>
    </row>
  </sheetData>
  <mergeCells count="1">
    <mergeCell ref="E4:G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Beispiel_Kalkulation_2024</vt:lpstr>
      <vt:lpstr>Vorlage</vt:lpstr>
      <vt:lpstr>Beispiel_Kalkulation_2024!Druckbereich</vt:lpstr>
    </vt:vector>
  </TitlesOfParts>
  <Company>AgrarMarktAustria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Nicole Neudorfer</cp:lastModifiedBy>
  <cp:lastPrinted>2024-02-09T09:14:45Z</cp:lastPrinted>
  <dcterms:created xsi:type="dcterms:W3CDTF">2023-10-12T11:58:47Z</dcterms:created>
  <dcterms:modified xsi:type="dcterms:W3CDTF">2024-09-12T14:20:14Z</dcterms:modified>
</cp:coreProperties>
</file>